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375" windowWidth="18915" windowHeight="7710"/>
  </bookViews>
  <sheets>
    <sheet name="StampeEXCEL-6 (2)" sheetId="2" r:id="rId1"/>
  </sheets>
  <definedNames>
    <definedName name="_xlnm.Print_Area" localSheetId="0">'StampeEXCEL-6 (2)'!$A$1:$J$81</definedName>
  </definedNames>
  <calcPr calcId="125725"/>
</workbook>
</file>

<file path=xl/calcChain.xml><?xml version="1.0" encoding="utf-8"?>
<calcChain xmlns="http://schemas.openxmlformats.org/spreadsheetml/2006/main">
  <c r="B69" i="2"/>
  <c r="B72"/>
  <c r="B68"/>
  <c r="B64"/>
  <c r="B66"/>
  <c r="B67"/>
  <c r="B71"/>
  <c r="B70"/>
  <c r="B63"/>
  <c r="B65"/>
  <c r="B41"/>
  <c r="B42"/>
  <c r="B45"/>
  <c r="B46"/>
  <c r="B38"/>
  <c r="B36"/>
  <c r="B44"/>
  <c r="B37"/>
  <c r="B40"/>
  <c r="B39"/>
  <c r="B35"/>
  <c r="B43"/>
  <c r="B12"/>
  <c r="B13"/>
  <c r="B14"/>
  <c r="B15"/>
  <c r="B17"/>
  <c r="B11"/>
  <c r="B18"/>
  <c r="B9"/>
  <c r="B7"/>
  <c r="B8"/>
  <c r="B16"/>
  <c r="B10"/>
  <c r="B6"/>
</calcChain>
</file>

<file path=xl/sharedStrings.xml><?xml version="1.0" encoding="utf-8"?>
<sst xmlns="http://schemas.openxmlformats.org/spreadsheetml/2006/main" count="350" uniqueCount="107">
  <si>
    <t>GEMM81402N</t>
  </si>
  <si>
    <t>RELIGIONE</t>
  </si>
  <si>
    <t>AVVENTURA DELLA VITA 1 (L') + VANGELI E ATTI + CD-ROM</t>
  </si>
  <si>
    <t>RAFFAELLO</t>
  </si>
  <si>
    <t>No</t>
  </si>
  <si>
    <t>Si</t>
  </si>
  <si>
    <t>GEOGRAFIA</t>
  </si>
  <si>
    <t>MURSIA SCUOLA</t>
  </si>
  <si>
    <t>ARTE E IMMAGINE</t>
  </si>
  <si>
    <t>IMPARA L'ARTE VOLUME A STORIA DELL'ARTE + VOLUME B + EBOOK</t>
  </si>
  <si>
    <t>U</t>
  </si>
  <si>
    <t>PETRINI</t>
  </si>
  <si>
    <t>ITALIANO ANTOLOGIA</t>
  </si>
  <si>
    <t>SEI</t>
  </si>
  <si>
    <t>ITALIANO GRAMMATICA</t>
  </si>
  <si>
    <t>STORIA</t>
  </si>
  <si>
    <t xml:space="preserve">BERTINI FRANCO  </t>
  </si>
  <si>
    <t>STORIA DI TUTTI (LA)</t>
  </si>
  <si>
    <t>MUSICA</t>
  </si>
  <si>
    <t>POSEIDONIA</t>
  </si>
  <si>
    <t>INGLESE</t>
  </si>
  <si>
    <t xml:space="preserve">AA VV  </t>
  </si>
  <si>
    <t>JUST RIGHT! 1 - EDIZIONE CON ACTIVEBOOK</t>
  </si>
  <si>
    <t>PEARSON LONGMAN</t>
  </si>
  <si>
    <t>TECNOLOGIA</t>
  </si>
  <si>
    <t xml:space="preserve">DELPIANO  </t>
  </si>
  <si>
    <t>APP - SCENARI DI TECNOLOGIA - ED  BASE CON ACTIVEBOOK</t>
  </si>
  <si>
    <t>PARAVIA</t>
  </si>
  <si>
    <t>SCIENZE</t>
  </si>
  <si>
    <t>LIFE  LA NATURA INTORNO 2</t>
  </si>
  <si>
    <t>LIFE  LA NATURA INTORNO 1</t>
  </si>
  <si>
    <t>MATEMATICA</t>
  </si>
  <si>
    <t>FABBRI SCUOLA</t>
  </si>
  <si>
    <t>FRANCESE</t>
  </si>
  <si>
    <t>BRUNERI PELON RAYNAUT</t>
  </si>
  <si>
    <t>C'EST CLAIR! 1 + 2</t>
  </si>
  <si>
    <t>LANG EDIZIONI</t>
  </si>
  <si>
    <t>AVVENTURA DELLA VITA 2 (L')</t>
  </si>
  <si>
    <t>JUST RIGHT! 2 - EDIZIONE CON ACTIVEBOOK</t>
  </si>
  <si>
    <t>PITTANO ANZI GEROSA</t>
  </si>
  <si>
    <t>UNA PER TUTTI</t>
  </si>
  <si>
    <t>B.MONDADORI</t>
  </si>
  <si>
    <t>JUST RIGHT! 3 - EDIZIONE CON ACTIVEBOOK</t>
  </si>
  <si>
    <t>ZANICHELLI</t>
  </si>
  <si>
    <t>C'EST CLAIR! 3</t>
  </si>
  <si>
    <t>MINERVA ITALICA</t>
  </si>
  <si>
    <t>SEC. I GR. "C. PASTORINO" </t>
  </si>
  <si>
    <t>ELENCO DEI LIBRI DI TESTO</t>
  </si>
  <si>
    <t>ADOTTATI O CONSIGLIATI</t>
  </si>
  <si>
    <t>Materia / Disciplina</t>
  </si>
  <si>
    <t>Codice Volume</t>
  </si>
  <si>
    <t>Autore / Curatore / Traduttore</t>
  </si>
  <si>
    <t>Titolo</t>
  </si>
  <si>
    <t>Vol.</t>
  </si>
  <si>
    <t>Editore</t>
  </si>
  <si>
    <t>Prezzo (€)</t>
  </si>
  <si>
    <t>Nuova Adoz.</t>
  </si>
  <si>
    <t>Da Acquistare</t>
  </si>
  <si>
    <t>Consigliato</t>
  </si>
  <si>
    <t>Sottotitolo</t>
  </si>
  <si>
    <t>CLASSI 1 A - 1 B</t>
  </si>
  <si>
    <t>Anno Scolastico 2019-2020</t>
  </si>
  <si>
    <t>TERRA NOSTRA / VOL 1A EUROPA, ITALIA, PAESAGGI, POPOLAZIONE, ECONOMIA+ 1B VIAGGIO ITALIA</t>
  </si>
  <si>
    <t>DAI, RACCONTA 1 / VOL. 1+MITO ED EPICA - TEATRO+LABORATORIO COMPETENZE 1</t>
  </si>
  <si>
    <t>PUNTINI SULLE I (I) - SEMIPACK (SENZA TOMI B E L) VOL. A1+DVD+SCHEDE LESSICO+A2+SCHEMI SINTESI E RIPASSO</t>
  </si>
  <si>
    <t>MY MUSIC / VOLUME A + VOLUME B + VOLUME C</t>
  </si>
  <si>
    <t>DA ZERO A INFINITO CLASSE 1 - LIBRO MISTO CON OPENBOOK / VOLUME 1 + EXTRAKIT + OPENBOOK + QUADERNO</t>
  </si>
  <si>
    <t>NAUTILUS - ED. PACK (A+B+C+D)</t>
  </si>
  <si>
    <t>TERRA NOSTRA / VOL 2° GLI STATI EUROPEI</t>
  </si>
  <si>
    <t>DA ZERO A INFINITO CLASSE 2 - LIBRO MISTO CON OPENBOOK / VOLUME 2 + EXTRAKIT + OPENBOOK + QUADERNO</t>
  </si>
  <si>
    <t>NUOVO CON GLI OCCHI DELLA STORIA (IL) VOL 3+ATLANTE / IL NOVECENTO</t>
  </si>
  <si>
    <t>GEOGRAFIA MI PIACE / VOLUME 3 + ATLANTE+FASCICOLO +ME BOOK</t>
  </si>
  <si>
    <t>STORIE SENZA CONFINI - VOLUME 3 - (LD) NUOVA EDIZIONE DI RIFUGIO SEGRETO</t>
  </si>
  <si>
    <t>IMPARO E APPLICO CON 10 IN TECNOLOGIA / TECNOLOGIA + FASCICOLO +QUADERNO +DISEGNO</t>
  </si>
  <si>
    <t>DA ZERO A INFINITO CLASSE 3 - LIBRO MISTO CON OPENBOOK / VOLUME 3 + EXTRAKIT + OPENBOOK + QUADERNO</t>
  </si>
  <si>
    <t>SCIENZE MOTORIE E SPORTIVE</t>
  </si>
  <si>
    <t>ADOZIONE ALTERNATIVA</t>
  </si>
  <si>
    <t>Dotazione libraria per classe</t>
  </si>
  <si>
    <t>Tetto fissato</t>
  </si>
  <si>
    <t>Totale spesa procapite</t>
  </si>
  <si>
    <t>Differenza</t>
  </si>
  <si>
    <t>CLASSI 3 A - 3 B</t>
  </si>
  <si>
    <t>CLASSI 2 A - 2 B</t>
  </si>
  <si>
    <t>MUSICA </t>
  </si>
  <si>
    <t>FC 9788848258692 </t>
  </si>
  <si>
    <t>1 </t>
  </si>
  <si>
    <t>POSEIDONIA </t>
  </si>
  <si>
    <t>No </t>
  </si>
  <si>
    <t>9788848259002 </t>
  </si>
  <si>
    <t>U </t>
  </si>
  <si>
    <t>EVVIVA LA MUSICA / VOL. A </t>
  </si>
  <si>
    <t>EVVIVA LA MUSICA / STRUMENTI PER UNA DIDATTICA INCLUSIVA </t>
  </si>
  <si>
    <t>FERRI MATTEO SGOBBI</t>
  </si>
  <si>
    <t>CORSI COSTAGLI BENVENUTI</t>
  </si>
  <si>
    <t>ASSANDRI ASSANDRI MUTTI</t>
  </si>
  <si>
    <t>DEGANI MANDELLI VIBERTI</t>
  </si>
  <si>
    <t xml:space="preserve">PETROSILLO  </t>
  </si>
  <si>
    <t xml:space="preserve">BARABINO MARINI </t>
  </si>
  <si>
    <t xml:space="preserve">BERTINI  </t>
  </si>
  <si>
    <t xml:space="preserve">MORELLI SCELNE </t>
  </si>
  <si>
    <t xml:space="preserve">BO DEQUINO </t>
  </si>
  <si>
    <t xml:space="preserve">GALLI FASOLI </t>
  </si>
  <si>
    <t xml:space="preserve">CHINI CONTI </t>
  </si>
  <si>
    <t>PETROSILLO</t>
  </si>
  <si>
    <t xml:space="preserve">BIGANO VISCONTI </t>
  </si>
  <si>
    <t xml:space="preserve">GIUDICI BENCINI </t>
  </si>
  <si>
    <t>GALLI FASOLI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</si>
</sst>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2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7">
    <xf numFmtId="0" fontId="0" fillId="0" borderId="0" xfId="0"/>
    <xf numFmtId="0" fontId="16" fillId="0" borderId="0" xfId="0" applyFont="1" applyAlignment="1"/>
    <xf numFmtId="0" fontId="0" fillId="0" borderId="0" xfId="0" applyFont="1" applyAlignment="1"/>
    <xf numFmtId="0" fontId="0" fillId="0" borderId="0" xfId="0" applyFont="1"/>
    <xf numFmtId="0" fontId="16" fillId="0" borderId="10" xfId="0" applyFont="1" applyBorder="1" applyAlignment="1"/>
    <xf numFmtId="0" fontId="18" fillId="0" borderId="12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9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wrapText="1"/>
    </xf>
    <xf numFmtId="2" fontId="16" fillId="0" borderId="0" xfId="0" applyNumberFormat="1" applyFont="1" applyAlignment="1"/>
    <xf numFmtId="2" fontId="16" fillId="0" borderId="10" xfId="0" applyNumberFormat="1" applyFont="1" applyBorder="1" applyAlignment="1"/>
    <xf numFmtId="2" fontId="0" fillId="0" borderId="0" xfId="0" applyNumberFormat="1"/>
    <xf numFmtId="0" fontId="16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0" fillId="0" borderId="11" xfId="0" applyFont="1" applyBorder="1" applyAlignment="1">
      <alignment wrapText="1"/>
    </xf>
    <xf numFmtId="0" fontId="20" fillId="0" borderId="11" xfId="0" applyFont="1" applyBorder="1" applyAlignment="1">
      <alignment horizontal="center" wrapText="1"/>
    </xf>
    <xf numFmtId="2" fontId="20" fillId="0" borderId="11" xfId="0" applyNumberFormat="1" applyFont="1" applyBorder="1" applyAlignment="1">
      <alignment wrapText="1"/>
    </xf>
    <xf numFmtId="0" fontId="20" fillId="0" borderId="0" xfId="0" applyFont="1" applyBorder="1" applyAlignment="1">
      <alignment wrapText="1"/>
    </xf>
    <xf numFmtId="0" fontId="20" fillId="0" borderId="0" xfId="0" applyFont="1" applyBorder="1" applyAlignment="1">
      <alignment horizontal="center" wrapText="1"/>
    </xf>
    <xf numFmtId="2" fontId="20" fillId="0" borderId="0" xfId="0" applyNumberFormat="1" applyFont="1" applyBorder="1" applyAlignment="1">
      <alignment wrapText="1"/>
    </xf>
    <xf numFmtId="0" fontId="0" fillId="0" borderId="11" xfId="0" applyBorder="1" applyAlignment="1">
      <alignment horizontal="center" wrapText="1"/>
    </xf>
    <xf numFmtId="2" fontId="0" fillId="0" borderId="0" xfId="0" applyNumberFormat="1" applyAlignment="1">
      <alignment horizontal="center"/>
    </xf>
    <xf numFmtId="43" fontId="21" fillId="0" borderId="11" xfId="1" applyFont="1" applyBorder="1" applyAlignment="1">
      <alignment horizontal="right" wrapText="1"/>
    </xf>
    <xf numFmtId="43" fontId="22" fillId="0" borderId="11" xfId="1" applyFont="1" applyBorder="1" applyAlignment="1">
      <alignment horizontal="right" wrapText="1"/>
    </xf>
    <xf numFmtId="43" fontId="23" fillId="0" borderId="11" xfId="1" applyFont="1" applyBorder="1" applyAlignment="1">
      <alignment horizontal="right" wrapText="1"/>
    </xf>
    <xf numFmtId="0" fontId="20" fillId="0" borderId="12" xfId="0" applyFont="1" applyBorder="1" applyAlignment="1">
      <alignment wrapText="1"/>
    </xf>
    <xf numFmtId="0" fontId="20" fillId="0" borderId="13" xfId="0" applyFont="1" applyBorder="1" applyAlignment="1">
      <alignment wrapText="1"/>
    </xf>
    <xf numFmtId="0" fontId="20" fillId="0" borderId="13" xfId="0" applyFont="1" applyBorder="1" applyAlignment="1"/>
    <xf numFmtId="0" fontId="20" fillId="0" borderId="13" xfId="0" applyFont="1" applyBorder="1" applyAlignment="1">
      <alignment horizontal="center" wrapText="1"/>
    </xf>
    <xf numFmtId="0" fontId="0" fillId="0" borderId="0" xfId="0" applyAlignment="1">
      <alignment wrapText="1"/>
    </xf>
    <xf numFmtId="0" fontId="18" fillId="0" borderId="11" xfId="0" applyFont="1" applyBorder="1" applyAlignment="1">
      <alignment horizontal="center" vertical="center" textRotation="90" wrapText="1"/>
    </xf>
    <xf numFmtId="2" fontId="18" fillId="0" borderId="11" xfId="0" applyNumberFormat="1" applyFont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 vertical="center" textRotation="90" wrapText="1"/>
    </xf>
    <xf numFmtId="0" fontId="18" fillId="0" borderId="15" xfId="0" applyFont="1" applyBorder="1" applyAlignment="1">
      <alignment horizontal="center" vertical="center" textRotation="90" wrapText="1"/>
    </xf>
  </cellXfs>
  <cellStyles count="43">
    <cellStyle name="20% - Colore 1" xfId="20" builtinId="30" customBuiltin="1"/>
    <cellStyle name="20% - Colore 2" xfId="24" builtinId="34" customBuiltin="1"/>
    <cellStyle name="20% - Colore 3" xfId="28" builtinId="38" customBuiltin="1"/>
    <cellStyle name="20% - Colore 4" xfId="32" builtinId="42" customBuiltin="1"/>
    <cellStyle name="20% - Colore 5" xfId="36" builtinId="46" customBuiltin="1"/>
    <cellStyle name="20% - Colore 6" xfId="40" builtinId="50" customBuiltin="1"/>
    <cellStyle name="40% - Colore 1" xfId="21" builtinId="31" customBuiltin="1"/>
    <cellStyle name="40% - Colore 2" xfId="25" builtinId="35" customBuiltin="1"/>
    <cellStyle name="40% - Colore 3" xfId="29" builtinId="39" customBuiltin="1"/>
    <cellStyle name="40% - Colore 4" xfId="33" builtinId="43" customBuiltin="1"/>
    <cellStyle name="40% - Colore 5" xfId="37" builtinId="47" customBuiltin="1"/>
    <cellStyle name="40% - Colore 6" xfId="41" builtinId="51" customBuiltin="1"/>
    <cellStyle name="60% - Colore 1" xfId="22" builtinId="32" customBuiltin="1"/>
    <cellStyle name="60% - Colore 2" xfId="26" builtinId="36" customBuiltin="1"/>
    <cellStyle name="60% - Colore 3" xfId="30" builtinId="40" customBuiltin="1"/>
    <cellStyle name="60% - Colore 4" xfId="34" builtinId="44" customBuiltin="1"/>
    <cellStyle name="60% - Colore 5" xfId="38" builtinId="48" customBuiltin="1"/>
    <cellStyle name="60% - Colore 6" xfId="42" builtinId="52" customBuiltin="1"/>
    <cellStyle name="Calcolo" xfId="12" builtinId="22" customBuiltin="1"/>
    <cellStyle name="Cella collegata" xfId="13" builtinId="24" customBuiltin="1"/>
    <cellStyle name="Cella da controllare" xfId="14" builtinId="23" customBuiltin="1"/>
    <cellStyle name="Colore 1" xfId="19" builtinId="29" customBuiltin="1"/>
    <cellStyle name="Colore 2" xfId="23" builtinId="33" customBuiltin="1"/>
    <cellStyle name="Colore 3" xfId="27" builtinId="37" customBuiltin="1"/>
    <cellStyle name="Colore 4" xfId="31" builtinId="41" customBuiltin="1"/>
    <cellStyle name="Colore 5" xfId="35" builtinId="45" customBuiltin="1"/>
    <cellStyle name="Colore 6" xfId="39" builtinId="49" customBuiltin="1"/>
    <cellStyle name="Input" xfId="10" builtinId="20" customBuiltin="1"/>
    <cellStyle name="Migliaia" xfId="1" builtinId="3"/>
    <cellStyle name="Neutrale" xfId="9" builtinId="28" customBuiltin="1"/>
    <cellStyle name="Normale" xfId="0" builtinId="0"/>
    <cellStyle name="Nota" xfId="16" builtinId="10" customBuiltin="1"/>
    <cellStyle name="Output" xfId="11" builtinId="21" customBuiltin="1"/>
    <cellStyle name="Testo avviso" xfId="15" builtinId="11" customBuiltin="1"/>
    <cellStyle name="Testo descrittivo" xfId="17" builtinId="53" customBuiltin="1"/>
    <cellStyle name="Titolo" xfId="2" builtinId="15" customBuiltin="1"/>
    <cellStyle name="Titolo 1" xfId="3" builtinId="16" customBuiltin="1"/>
    <cellStyle name="Titolo 2" xfId="4" builtinId="17" customBuiltin="1"/>
    <cellStyle name="Titolo 3" xfId="5" builtinId="18" customBuiltin="1"/>
    <cellStyle name="Titolo 4" xfId="6" builtinId="19" customBuiltin="1"/>
    <cellStyle name="Totale" xfId="18" builtinId="25" customBuiltin="1"/>
    <cellStyle name="Valore non valido" xfId="8" builtinId="27" customBuiltin="1"/>
    <cellStyle name="Valore valido" xfId="7" builtinId="26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0"/>
  <sheetViews>
    <sheetView tabSelected="1" workbookViewId="0">
      <selection activeCell="A4" sqref="A4:A5"/>
    </sheetView>
  </sheetViews>
  <sheetFormatPr defaultRowHeight="15"/>
  <cols>
    <col min="1" max="1" width="11.140625" customWidth="1"/>
    <col min="2" max="2" width="12.140625" customWidth="1"/>
    <col min="3" max="3" width="14.5703125" customWidth="1"/>
    <col min="4" max="4" width="29.28515625" customWidth="1"/>
    <col min="5" max="5" width="2.85546875" style="14" customWidth="1"/>
    <col min="6" max="6" width="10.5703125" customWidth="1"/>
    <col min="7" max="7" width="5.7109375" style="11" customWidth="1"/>
    <col min="8" max="10" width="3" style="14" customWidth="1"/>
  </cols>
  <sheetData>
    <row r="1" spans="1:10" s="3" customFormat="1" ht="15" customHeight="1">
      <c r="A1" s="1" t="s">
        <v>46</v>
      </c>
      <c r="B1" s="1"/>
      <c r="C1" s="2"/>
      <c r="D1" s="1" t="s">
        <v>47</v>
      </c>
      <c r="E1" s="12"/>
      <c r="F1" s="1"/>
      <c r="G1" s="9"/>
      <c r="H1" s="12"/>
      <c r="I1" s="12"/>
      <c r="J1" s="15"/>
    </row>
    <row r="2" spans="1:10" s="3" customFormat="1" ht="15" customHeight="1">
      <c r="A2" s="1" t="s">
        <v>0</v>
      </c>
      <c r="B2" s="1"/>
      <c r="C2" s="2"/>
      <c r="D2" s="1" t="s">
        <v>48</v>
      </c>
      <c r="E2" s="12"/>
      <c r="F2" s="1"/>
      <c r="G2" s="9"/>
      <c r="H2" s="12"/>
      <c r="I2" s="12"/>
      <c r="J2" s="15"/>
    </row>
    <row r="3" spans="1:10" s="3" customFormat="1" ht="15" customHeight="1">
      <c r="A3" s="1" t="s">
        <v>60</v>
      </c>
      <c r="B3" s="1"/>
      <c r="C3" s="2"/>
      <c r="D3" s="4" t="s">
        <v>61</v>
      </c>
      <c r="E3" s="13"/>
      <c r="F3" s="4"/>
      <c r="G3" s="10"/>
      <c r="H3" s="13"/>
      <c r="I3" s="13"/>
      <c r="J3" s="15"/>
    </row>
    <row r="4" spans="1:10" s="6" customFormat="1" ht="24.75" customHeight="1">
      <c r="A4" s="34" t="s">
        <v>49</v>
      </c>
      <c r="B4" s="34" t="s">
        <v>50</v>
      </c>
      <c r="C4" s="34" t="s">
        <v>51</v>
      </c>
      <c r="D4" s="5" t="s">
        <v>52</v>
      </c>
      <c r="E4" s="35" t="s">
        <v>53</v>
      </c>
      <c r="F4" s="34" t="s">
        <v>54</v>
      </c>
      <c r="G4" s="33" t="s">
        <v>55</v>
      </c>
      <c r="H4" s="32" t="s">
        <v>56</v>
      </c>
      <c r="I4" s="32" t="s">
        <v>57</v>
      </c>
      <c r="J4" s="32" t="s">
        <v>58</v>
      </c>
    </row>
    <row r="5" spans="1:10" s="6" customFormat="1" ht="31.5" customHeight="1">
      <c r="A5" s="34"/>
      <c r="B5" s="34"/>
      <c r="C5" s="34"/>
      <c r="D5" s="7" t="s">
        <v>59</v>
      </c>
      <c r="E5" s="36"/>
      <c r="F5" s="34"/>
      <c r="G5" s="33"/>
      <c r="H5" s="32"/>
      <c r="I5" s="32"/>
      <c r="J5" s="32"/>
    </row>
    <row r="6" spans="1:10" s="8" customFormat="1" ht="24">
      <c r="A6" s="16" t="s">
        <v>1</v>
      </c>
      <c r="B6" s="16" t="str">
        <f>"9788847216150"</f>
        <v>9788847216150</v>
      </c>
      <c r="C6" s="16" t="s">
        <v>103</v>
      </c>
      <c r="D6" s="16" t="s">
        <v>2</v>
      </c>
      <c r="E6" s="17">
        <v>1</v>
      </c>
      <c r="F6" s="16" t="s">
        <v>3</v>
      </c>
      <c r="G6" s="18">
        <v>9.5</v>
      </c>
      <c r="H6" s="17" t="s">
        <v>4</v>
      </c>
      <c r="I6" s="17" t="s">
        <v>5</v>
      </c>
      <c r="J6" s="17" t="s">
        <v>4</v>
      </c>
    </row>
    <row r="7" spans="1:10" s="8" customFormat="1" ht="48" customHeight="1">
      <c r="A7" s="16" t="s">
        <v>14</v>
      </c>
      <c r="B7" s="16" t="str">
        <f>"9788805077328"</f>
        <v>9788805077328</v>
      </c>
      <c r="C7" s="16" t="s">
        <v>95</v>
      </c>
      <c r="D7" s="16" t="s">
        <v>64</v>
      </c>
      <c r="E7" s="17" t="s">
        <v>10</v>
      </c>
      <c r="F7" s="16" t="s">
        <v>13</v>
      </c>
      <c r="G7" s="18">
        <v>17</v>
      </c>
      <c r="H7" s="17" t="s">
        <v>4</v>
      </c>
      <c r="I7" s="17" t="s">
        <v>5</v>
      </c>
      <c r="J7" s="17" t="s">
        <v>4</v>
      </c>
    </row>
    <row r="8" spans="1:10" s="8" customFormat="1" ht="36">
      <c r="A8" s="16" t="s">
        <v>12</v>
      </c>
      <c r="B8" s="16" t="str">
        <f>"9788805075980"</f>
        <v>9788805075980</v>
      </c>
      <c r="C8" s="16" t="s">
        <v>97</v>
      </c>
      <c r="D8" s="16" t="s">
        <v>63</v>
      </c>
      <c r="E8" s="17">
        <v>1</v>
      </c>
      <c r="F8" s="16" t="s">
        <v>13</v>
      </c>
      <c r="G8" s="18">
        <v>26.2</v>
      </c>
      <c r="H8" s="17" t="s">
        <v>4</v>
      </c>
      <c r="I8" s="17" t="s">
        <v>5</v>
      </c>
      <c r="J8" s="17" t="s">
        <v>4</v>
      </c>
    </row>
    <row r="9" spans="1:10" s="8" customFormat="1" ht="24">
      <c r="A9" s="16" t="s">
        <v>15</v>
      </c>
      <c r="B9" s="16" t="str">
        <f>"9788883328770"</f>
        <v>9788883328770</v>
      </c>
      <c r="C9" s="16" t="s">
        <v>98</v>
      </c>
      <c r="D9" s="16" t="s">
        <v>17</v>
      </c>
      <c r="E9" s="17">
        <v>1</v>
      </c>
      <c r="F9" s="16" t="s">
        <v>7</v>
      </c>
      <c r="G9" s="18">
        <v>20.3</v>
      </c>
      <c r="H9" s="17" t="s">
        <v>4</v>
      </c>
      <c r="I9" s="17" t="s">
        <v>5</v>
      </c>
      <c r="J9" s="17" t="s">
        <v>4</v>
      </c>
    </row>
    <row r="10" spans="1:10" s="8" customFormat="1" ht="36">
      <c r="A10" s="16" t="s">
        <v>6</v>
      </c>
      <c r="B10" s="16" t="str">
        <f>"9788883326714"</f>
        <v>9788883326714</v>
      </c>
      <c r="C10" s="16" t="s">
        <v>99</v>
      </c>
      <c r="D10" s="16" t="s">
        <v>62</v>
      </c>
      <c r="E10" s="17">
        <v>1</v>
      </c>
      <c r="F10" s="16" t="s">
        <v>7</v>
      </c>
      <c r="G10" s="18">
        <v>22.8</v>
      </c>
      <c r="H10" s="17" t="s">
        <v>4</v>
      </c>
      <c r="I10" s="17" t="s">
        <v>5</v>
      </c>
      <c r="J10" s="17" t="s">
        <v>4</v>
      </c>
    </row>
    <row r="11" spans="1:10" s="8" customFormat="1" ht="24">
      <c r="A11" s="16" t="s">
        <v>20</v>
      </c>
      <c r="B11" s="16" t="str">
        <f>"9788883393310"</f>
        <v>9788883393310</v>
      </c>
      <c r="C11" s="16" t="s">
        <v>21</v>
      </c>
      <c r="D11" s="16" t="s">
        <v>22</v>
      </c>
      <c r="E11" s="17">
        <v>1</v>
      </c>
      <c r="F11" s="16" t="s">
        <v>23</v>
      </c>
      <c r="G11" s="18">
        <v>18.8</v>
      </c>
      <c r="H11" s="17" t="s">
        <v>4</v>
      </c>
      <c r="I11" s="17" t="s">
        <v>5</v>
      </c>
      <c r="J11" s="17" t="s">
        <v>4</v>
      </c>
    </row>
    <row r="12" spans="1:10" s="8" customFormat="1" ht="24">
      <c r="A12" s="16" t="s">
        <v>33</v>
      </c>
      <c r="B12" s="16" t="str">
        <f>"9788861615793"</f>
        <v>9788861615793</v>
      </c>
      <c r="C12" s="16" t="s">
        <v>34</v>
      </c>
      <c r="D12" s="16" t="s">
        <v>35</v>
      </c>
      <c r="E12" s="17">
        <v>1</v>
      </c>
      <c r="F12" s="16" t="s">
        <v>36</v>
      </c>
      <c r="G12" s="18">
        <v>26</v>
      </c>
      <c r="H12" s="17" t="s">
        <v>4</v>
      </c>
      <c r="I12" s="17" t="s">
        <v>5</v>
      </c>
      <c r="J12" s="17" t="s">
        <v>4</v>
      </c>
    </row>
    <row r="13" spans="1:10" s="8" customFormat="1" ht="36" customHeight="1">
      <c r="A13" s="16" t="s">
        <v>31</v>
      </c>
      <c r="B13" s="16" t="str">
        <f>"9788891519375"</f>
        <v>9788891519375</v>
      </c>
      <c r="C13" s="16" t="s">
        <v>92</v>
      </c>
      <c r="D13" s="16" t="s">
        <v>66</v>
      </c>
      <c r="E13" s="17">
        <v>1</v>
      </c>
      <c r="F13" s="16" t="s">
        <v>32</v>
      </c>
      <c r="G13" s="18">
        <v>23.8</v>
      </c>
      <c r="H13" s="17" t="s">
        <v>4</v>
      </c>
      <c r="I13" s="17" t="s">
        <v>5</v>
      </c>
      <c r="J13" s="17" t="s">
        <v>4</v>
      </c>
    </row>
    <row r="14" spans="1:10" s="8" customFormat="1" ht="24">
      <c r="A14" s="16" t="s">
        <v>28</v>
      </c>
      <c r="B14" s="16" t="str">
        <f>"9788839527103"</f>
        <v>9788839527103</v>
      </c>
      <c r="C14" s="16" t="s">
        <v>100</v>
      </c>
      <c r="D14" s="16" t="s">
        <v>30</v>
      </c>
      <c r="E14" s="17">
        <v>1</v>
      </c>
      <c r="F14" s="16" t="s">
        <v>27</v>
      </c>
      <c r="G14" s="18">
        <v>14.2</v>
      </c>
      <c r="H14" s="17" t="s">
        <v>5</v>
      </c>
      <c r="I14" s="17" t="s">
        <v>5</v>
      </c>
      <c r="J14" s="17" t="s">
        <v>4</v>
      </c>
    </row>
    <row r="15" spans="1:10" s="8" customFormat="1" ht="24">
      <c r="A15" s="16" t="s">
        <v>28</v>
      </c>
      <c r="B15" s="16" t="str">
        <f>"9788839527127"</f>
        <v>9788839527127</v>
      </c>
      <c r="C15" s="16" t="s">
        <v>100</v>
      </c>
      <c r="D15" s="16" t="s">
        <v>29</v>
      </c>
      <c r="E15" s="17">
        <v>2</v>
      </c>
      <c r="F15" s="16" t="s">
        <v>27</v>
      </c>
      <c r="G15" s="18">
        <v>14.2</v>
      </c>
      <c r="H15" s="17" t="s">
        <v>5</v>
      </c>
      <c r="I15" s="17" t="s">
        <v>5</v>
      </c>
      <c r="J15" s="17" t="s">
        <v>4</v>
      </c>
    </row>
    <row r="16" spans="1:10" s="8" customFormat="1" ht="24">
      <c r="A16" s="16" t="s">
        <v>8</v>
      </c>
      <c r="B16" s="16" t="str">
        <f>"9788849418668"</f>
        <v>9788849418668</v>
      </c>
      <c r="C16" s="16" t="s">
        <v>104</v>
      </c>
      <c r="D16" s="16" t="s">
        <v>9</v>
      </c>
      <c r="E16" s="17" t="s">
        <v>10</v>
      </c>
      <c r="F16" s="16" t="s">
        <v>11</v>
      </c>
      <c r="G16" s="18">
        <v>26.45</v>
      </c>
      <c r="H16" s="17" t="s">
        <v>4</v>
      </c>
      <c r="I16" s="17" t="s">
        <v>5</v>
      </c>
      <c r="J16" s="17" t="s">
        <v>4</v>
      </c>
    </row>
    <row r="17" spans="1:10" s="8" customFormat="1" ht="24">
      <c r="A17" s="16" t="s">
        <v>24</v>
      </c>
      <c r="B17" s="16" t="str">
        <f>"9788839526977"</f>
        <v>9788839526977</v>
      </c>
      <c r="C17" s="16" t="s">
        <v>25</v>
      </c>
      <c r="D17" s="16" t="s">
        <v>26</v>
      </c>
      <c r="E17" s="17" t="s">
        <v>10</v>
      </c>
      <c r="F17" s="16" t="s">
        <v>27</v>
      </c>
      <c r="G17" s="18">
        <v>23.2</v>
      </c>
      <c r="H17" s="17" t="s">
        <v>4</v>
      </c>
      <c r="I17" s="17" t="s">
        <v>5</v>
      </c>
      <c r="J17" s="17" t="s">
        <v>4</v>
      </c>
    </row>
    <row r="18" spans="1:10" s="8" customFormat="1" ht="24">
      <c r="A18" s="16" t="s">
        <v>18</v>
      </c>
      <c r="B18" s="16" t="str">
        <f>"9788848263016"</f>
        <v>9788848263016</v>
      </c>
      <c r="C18" s="16" t="s">
        <v>101</v>
      </c>
      <c r="D18" s="16" t="s">
        <v>65</v>
      </c>
      <c r="E18" s="17" t="s">
        <v>10</v>
      </c>
      <c r="F18" s="16" t="s">
        <v>19</v>
      </c>
      <c r="G18" s="18">
        <v>33.25</v>
      </c>
      <c r="H18" s="17" t="s">
        <v>4</v>
      </c>
      <c r="I18" s="17" t="s">
        <v>5</v>
      </c>
      <c r="J18" s="17" t="s">
        <v>4</v>
      </c>
    </row>
    <row r="19" spans="1:10" ht="36.75">
      <c r="A19" s="16" t="s">
        <v>75</v>
      </c>
      <c r="B19" s="16"/>
      <c r="C19" s="16"/>
      <c r="D19" s="16" t="s">
        <v>76</v>
      </c>
      <c r="E19" s="17"/>
      <c r="F19" s="16"/>
      <c r="G19" s="18"/>
      <c r="H19" s="17"/>
      <c r="I19" s="17"/>
      <c r="J19" s="17"/>
    </row>
    <row r="20" spans="1:10">
      <c r="A20" s="19"/>
      <c r="B20" s="19"/>
      <c r="C20" s="19"/>
      <c r="D20" s="19"/>
      <c r="E20" s="20"/>
      <c r="F20" s="19"/>
      <c r="G20" s="21"/>
      <c r="H20" s="20"/>
      <c r="I20" s="20"/>
      <c r="J20" s="20"/>
    </row>
    <row r="22" spans="1:10">
      <c r="A22" s="31" t="s">
        <v>77</v>
      </c>
      <c r="B22" s="31"/>
      <c r="C22" s="31"/>
    </row>
    <row r="23" spans="1:10" s="14" customFormat="1" ht="30">
      <c r="A23" s="22" t="s">
        <v>78</v>
      </c>
      <c r="B23" s="22" t="s">
        <v>79</v>
      </c>
      <c r="C23" s="22" t="s">
        <v>80</v>
      </c>
      <c r="G23" s="23"/>
    </row>
    <row r="24" spans="1:10" ht="15.75">
      <c r="A24" s="24">
        <v>294</v>
      </c>
      <c r="B24" s="25">
        <v>275.69999999999993</v>
      </c>
      <c r="C24" s="24">
        <v>-18.300000000000068</v>
      </c>
    </row>
    <row r="30" spans="1:10" s="3" customFormat="1" ht="15" customHeight="1">
      <c r="A30" s="1" t="s">
        <v>46</v>
      </c>
      <c r="B30" s="1"/>
      <c r="C30" s="2"/>
      <c r="D30" s="1" t="s">
        <v>47</v>
      </c>
      <c r="E30" s="12"/>
      <c r="F30" s="1"/>
      <c r="G30" s="9"/>
      <c r="H30" s="12"/>
      <c r="I30" s="12"/>
      <c r="J30" s="15"/>
    </row>
    <row r="31" spans="1:10" s="3" customFormat="1" ht="15" customHeight="1">
      <c r="A31" s="1" t="s">
        <v>0</v>
      </c>
      <c r="B31" s="1"/>
      <c r="C31" s="2"/>
      <c r="D31" s="1" t="s">
        <v>48</v>
      </c>
      <c r="E31" s="12"/>
      <c r="F31" s="1"/>
      <c r="G31" s="9"/>
      <c r="H31" s="12"/>
      <c r="I31" s="12"/>
      <c r="J31" s="15"/>
    </row>
    <row r="32" spans="1:10" s="3" customFormat="1" ht="15" customHeight="1">
      <c r="A32" s="1" t="s">
        <v>82</v>
      </c>
      <c r="B32" s="1"/>
      <c r="C32" s="2"/>
      <c r="D32" s="4" t="s">
        <v>61</v>
      </c>
      <c r="E32" s="13"/>
      <c r="F32" s="4"/>
      <c r="G32" s="10"/>
      <c r="H32" s="13"/>
      <c r="I32" s="13"/>
      <c r="J32" s="15"/>
    </row>
    <row r="33" spans="1:10" s="6" customFormat="1" ht="24.75" customHeight="1">
      <c r="A33" s="34" t="s">
        <v>49</v>
      </c>
      <c r="B33" s="34" t="s">
        <v>50</v>
      </c>
      <c r="C33" s="34" t="s">
        <v>51</v>
      </c>
      <c r="D33" s="5" t="s">
        <v>52</v>
      </c>
      <c r="E33" s="35" t="s">
        <v>53</v>
      </c>
      <c r="F33" s="34" t="s">
        <v>54</v>
      </c>
      <c r="G33" s="33" t="s">
        <v>55</v>
      </c>
      <c r="H33" s="32" t="s">
        <v>56</v>
      </c>
      <c r="I33" s="32" t="s">
        <v>57</v>
      </c>
      <c r="J33" s="32" t="s">
        <v>58</v>
      </c>
    </row>
    <row r="34" spans="1:10" s="6" customFormat="1" ht="31.5" customHeight="1">
      <c r="A34" s="34"/>
      <c r="B34" s="34"/>
      <c r="C34" s="34"/>
      <c r="D34" s="7" t="s">
        <v>59</v>
      </c>
      <c r="E34" s="36"/>
      <c r="F34" s="34"/>
      <c r="G34" s="33"/>
      <c r="H34" s="32"/>
      <c r="I34" s="32"/>
      <c r="J34" s="32"/>
    </row>
    <row r="35" spans="1:10" s="8" customFormat="1" ht="24">
      <c r="A35" s="16" t="s">
        <v>1</v>
      </c>
      <c r="B35" s="16" t="str">
        <f>"9788847215924"</f>
        <v>9788847215924</v>
      </c>
      <c r="C35" s="16" t="s">
        <v>96</v>
      </c>
      <c r="D35" s="16" t="s">
        <v>37</v>
      </c>
      <c r="E35" s="17">
        <v>2</v>
      </c>
      <c r="F35" s="16" t="s">
        <v>3</v>
      </c>
      <c r="G35" s="18">
        <v>9.5</v>
      </c>
      <c r="H35" s="17" t="s">
        <v>4</v>
      </c>
      <c r="I35" s="17" t="s">
        <v>5</v>
      </c>
      <c r="J35" s="17" t="s">
        <v>4</v>
      </c>
    </row>
    <row r="36" spans="1:10" s="8" customFormat="1" ht="48" customHeight="1">
      <c r="A36" s="16" t="s">
        <v>14</v>
      </c>
      <c r="B36" s="16" t="str">
        <f>"9788805077328"</f>
        <v>9788805077328</v>
      </c>
      <c r="C36" s="16" t="s">
        <v>95</v>
      </c>
      <c r="D36" s="16" t="s">
        <v>64</v>
      </c>
      <c r="E36" s="17" t="s">
        <v>10</v>
      </c>
      <c r="F36" s="16" t="s">
        <v>13</v>
      </c>
      <c r="G36" s="18">
        <v>17</v>
      </c>
      <c r="H36" s="17" t="s">
        <v>4</v>
      </c>
      <c r="I36" s="17" t="s">
        <v>4</v>
      </c>
      <c r="J36" s="17" t="s">
        <v>4</v>
      </c>
    </row>
    <row r="37" spans="1:10" s="8" customFormat="1" ht="36">
      <c r="A37" s="16" t="s">
        <v>12</v>
      </c>
      <c r="B37" s="16" t="str">
        <f>"9788805075980"</f>
        <v>9788805075980</v>
      </c>
      <c r="C37" s="16" t="s">
        <v>97</v>
      </c>
      <c r="D37" s="16" t="s">
        <v>63</v>
      </c>
      <c r="E37" s="17">
        <v>1</v>
      </c>
      <c r="F37" s="16" t="s">
        <v>13</v>
      </c>
      <c r="G37" s="18">
        <v>26.2</v>
      </c>
      <c r="H37" s="17" t="s">
        <v>4</v>
      </c>
      <c r="I37" s="17" t="s">
        <v>4</v>
      </c>
      <c r="J37" s="17" t="s">
        <v>4</v>
      </c>
    </row>
    <row r="38" spans="1:10" s="8" customFormat="1" ht="24">
      <c r="A38" s="16" t="s">
        <v>15</v>
      </c>
      <c r="B38" s="16" t="str">
        <f>"9788883328787"</f>
        <v>9788883328787</v>
      </c>
      <c r="C38" s="16" t="s">
        <v>16</v>
      </c>
      <c r="D38" s="16" t="s">
        <v>17</v>
      </c>
      <c r="E38" s="17">
        <v>2</v>
      </c>
      <c r="F38" s="16" t="s">
        <v>7</v>
      </c>
      <c r="G38" s="18">
        <v>22.35</v>
      </c>
      <c r="H38" s="17" t="s">
        <v>4</v>
      </c>
      <c r="I38" s="17" t="s">
        <v>5</v>
      </c>
      <c r="J38" s="17" t="s">
        <v>4</v>
      </c>
    </row>
    <row r="39" spans="1:10" s="8" customFormat="1" ht="24">
      <c r="A39" s="16" t="s">
        <v>6</v>
      </c>
      <c r="B39" s="16" t="str">
        <f>"9788883326738"</f>
        <v>9788883326738</v>
      </c>
      <c r="C39" s="16" t="s">
        <v>99</v>
      </c>
      <c r="D39" s="16" t="s">
        <v>68</v>
      </c>
      <c r="E39" s="17">
        <v>2</v>
      </c>
      <c r="F39" s="16" t="s">
        <v>7</v>
      </c>
      <c r="G39" s="18">
        <v>21.6</v>
      </c>
      <c r="H39" s="17" t="s">
        <v>4</v>
      </c>
      <c r="I39" s="17" t="s">
        <v>5</v>
      </c>
      <c r="J39" s="17" t="s">
        <v>4</v>
      </c>
    </row>
    <row r="40" spans="1:10" s="8" customFormat="1" ht="24">
      <c r="A40" s="16" t="s">
        <v>20</v>
      </c>
      <c r="B40" s="16" t="str">
        <f>"9788883393327"</f>
        <v>9788883393327</v>
      </c>
      <c r="C40" s="16" t="s">
        <v>21</v>
      </c>
      <c r="D40" s="16" t="s">
        <v>38</v>
      </c>
      <c r="E40" s="17">
        <v>2</v>
      </c>
      <c r="F40" s="16" t="s">
        <v>23</v>
      </c>
      <c r="G40" s="18">
        <v>18.8</v>
      </c>
      <c r="H40" s="17" t="s">
        <v>4</v>
      </c>
      <c r="I40" s="17" t="s">
        <v>5</v>
      </c>
      <c r="J40" s="17" t="s">
        <v>4</v>
      </c>
    </row>
    <row r="41" spans="1:10" s="8" customFormat="1" ht="24">
      <c r="A41" s="16" t="s">
        <v>33</v>
      </c>
      <c r="B41" s="16" t="str">
        <f>"9788861615793"</f>
        <v>9788861615793</v>
      </c>
      <c r="C41" s="16" t="s">
        <v>34</v>
      </c>
      <c r="D41" s="16" t="s">
        <v>35</v>
      </c>
      <c r="E41" s="17">
        <v>1</v>
      </c>
      <c r="F41" s="16" t="s">
        <v>36</v>
      </c>
      <c r="G41" s="18">
        <v>26</v>
      </c>
      <c r="H41" s="17" t="s">
        <v>4</v>
      </c>
      <c r="I41" s="17" t="s">
        <v>4</v>
      </c>
      <c r="J41" s="17" t="s">
        <v>4</v>
      </c>
    </row>
    <row r="42" spans="1:10" s="8" customFormat="1" ht="36" customHeight="1">
      <c r="A42" s="16" t="s">
        <v>31</v>
      </c>
      <c r="B42" s="16" t="str">
        <f>"9788891519313"</f>
        <v>9788891519313</v>
      </c>
      <c r="C42" s="16" t="s">
        <v>92</v>
      </c>
      <c r="D42" s="16" t="s">
        <v>69</v>
      </c>
      <c r="E42" s="17">
        <v>2</v>
      </c>
      <c r="F42" s="16" t="s">
        <v>32</v>
      </c>
      <c r="G42" s="18">
        <v>23.8</v>
      </c>
      <c r="H42" s="17" t="s">
        <v>4</v>
      </c>
      <c r="I42" s="17" t="s">
        <v>5</v>
      </c>
      <c r="J42" s="17" t="s">
        <v>4</v>
      </c>
    </row>
    <row r="43" spans="1:10" s="8" customFormat="1" ht="24">
      <c r="A43" s="16" t="s">
        <v>28</v>
      </c>
      <c r="B43" s="16" t="str">
        <f>"9788805071500"</f>
        <v>9788805071500</v>
      </c>
      <c r="C43" s="16" t="s">
        <v>93</v>
      </c>
      <c r="D43" s="16" t="s">
        <v>67</v>
      </c>
      <c r="E43" s="17" t="s">
        <v>10</v>
      </c>
      <c r="F43" s="16" t="s">
        <v>13</v>
      </c>
      <c r="G43" s="18">
        <v>35.9</v>
      </c>
      <c r="H43" s="17" t="s">
        <v>4</v>
      </c>
      <c r="I43" s="17" t="s">
        <v>4</v>
      </c>
      <c r="J43" s="17" t="s">
        <v>4</v>
      </c>
    </row>
    <row r="44" spans="1:10" s="8" customFormat="1" ht="24">
      <c r="A44" s="16" t="s">
        <v>8</v>
      </c>
      <c r="B44" s="16" t="str">
        <f>"9788849418668"</f>
        <v>9788849418668</v>
      </c>
      <c r="C44" s="16" t="s">
        <v>104</v>
      </c>
      <c r="D44" s="16" t="s">
        <v>9</v>
      </c>
      <c r="E44" s="17" t="s">
        <v>10</v>
      </c>
      <c r="F44" s="16" t="s">
        <v>11</v>
      </c>
      <c r="G44" s="18">
        <v>26.45</v>
      </c>
      <c r="H44" s="17" t="s">
        <v>4</v>
      </c>
      <c r="I44" s="17" t="s">
        <v>4</v>
      </c>
      <c r="J44" s="17" t="s">
        <v>4</v>
      </c>
    </row>
    <row r="45" spans="1:10" s="8" customFormat="1" ht="24">
      <c r="A45" s="16" t="s">
        <v>24</v>
      </c>
      <c r="B45" s="16" t="str">
        <f>"9788839526977"</f>
        <v>9788839526977</v>
      </c>
      <c r="C45" s="16" t="s">
        <v>25</v>
      </c>
      <c r="D45" s="16" t="s">
        <v>26</v>
      </c>
      <c r="E45" s="17" t="s">
        <v>10</v>
      </c>
      <c r="F45" s="16" t="s">
        <v>27</v>
      </c>
      <c r="G45" s="18">
        <v>23.2</v>
      </c>
      <c r="H45" s="17" t="s">
        <v>4</v>
      </c>
      <c r="I45" s="17" t="s">
        <v>4</v>
      </c>
      <c r="J45" s="17" t="s">
        <v>4</v>
      </c>
    </row>
    <row r="46" spans="1:10" s="8" customFormat="1" ht="24">
      <c r="A46" s="16" t="s">
        <v>18</v>
      </c>
      <c r="B46" s="16" t="str">
        <f>"9788848263016"</f>
        <v>9788848263016</v>
      </c>
      <c r="C46" s="16" t="s">
        <v>101</v>
      </c>
      <c r="D46" s="16" t="s">
        <v>65</v>
      </c>
      <c r="E46" s="17" t="s">
        <v>10</v>
      </c>
      <c r="F46" s="16" t="s">
        <v>19</v>
      </c>
      <c r="G46" s="18">
        <v>33.25</v>
      </c>
      <c r="H46" s="17" t="s">
        <v>4</v>
      </c>
      <c r="I46" s="17" t="s">
        <v>4</v>
      </c>
      <c r="J46" s="17" t="s">
        <v>4</v>
      </c>
    </row>
    <row r="47" spans="1:10" ht="36.75">
      <c r="A47" s="16" t="s">
        <v>75</v>
      </c>
      <c r="B47" s="16"/>
      <c r="C47" s="16"/>
      <c r="D47" s="16" t="s">
        <v>76</v>
      </c>
      <c r="E47" s="17"/>
      <c r="F47" s="16"/>
      <c r="G47" s="18"/>
      <c r="H47" s="17"/>
      <c r="I47" s="17"/>
      <c r="J47" s="17"/>
    </row>
    <row r="50" spans="1:10">
      <c r="A50" s="31" t="s">
        <v>77</v>
      </c>
      <c r="B50" s="31"/>
      <c r="C50" s="31"/>
    </row>
    <row r="51" spans="1:10" s="14" customFormat="1" ht="30">
      <c r="A51" s="22" t="s">
        <v>78</v>
      </c>
      <c r="B51" s="22" t="s">
        <v>79</v>
      </c>
      <c r="C51" s="22" t="s">
        <v>80</v>
      </c>
      <c r="G51" s="23"/>
    </row>
    <row r="52" spans="1:10" ht="15.75">
      <c r="A52" s="24">
        <v>117</v>
      </c>
      <c r="B52" s="25">
        <v>96.05</v>
      </c>
      <c r="C52" s="24">
        <v>-20.950000000000003</v>
      </c>
    </row>
    <row r="57" spans="1:10" s="3" customFormat="1" ht="15" customHeight="1">
      <c r="A57" s="1" t="s">
        <v>46</v>
      </c>
      <c r="B57" s="1"/>
      <c r="C57" s="2"/>
      <c r="D57" s="1" t="s">
        <v>47</v>
      </c>
      <c r="E57" s="12"/>
      <c r="F57" s="1"/>
      <c r="G57" s="9"/>
      <c r="H57" s="12"/>
      <c r="I57" s="12"/>
      <c r="J57" s="15"/>
    </row>
    <row r="58" spans="1:10" s="3" customFormat="1" ht="15" customHeight="1">
      <c r="A58" s="1" t="s">
        <v>0</v>
      </c>
      <c r="B58" s="1"/>
      <c r="C58" s="2"/>
      <c r="D58" s="1" t="s">
        <v>48</v>
      </c>
      <c r="E58" s="12"/>
      <c r="F58" s="1"/>
      <c r="G58" s="9"/>
      <c r="H58" s="12"/>
      <c r="I58" s="12"/>
      <c r="J58" s="15"/>
    </row>
    <row r="59" spans="1:10" s="3" customFormat="1" ht="15" customHeight="1">
      <c r="A59" s="1" t="s">
        <v>81</v>
      </c>
      <c r="B59" s="1"/>
      <c r="C59" s="2"/>
      <c r="D59" s="4" t="s">
        <v>61</v>
      </c>
      <c r="E59" s="13"/>
      <c r="F59" s="4"/>
      <c r="G59" s="10"/>
      <c r="H59" s="13"/>
      <c r="I59" s="13"/>
      <c r="J59" s="15"/>
    </row>
    <row r="60" spans="1:10" s="6" customFormat="1" ht="24.75" customHeight="1">
      <c r="A60" s="34" t="s">
        <v>49</v>
      </c>
      <c r="B60" s="34" t="s">
        <v>50</v>
      </c>
      <c r="C60" s="34" t="s">
        <v>51</v>
      </c>
      <c r="D60" s="5" t="s">
        <v>52</v>
      </c>
      <c r="E60" s="35" t="s">
        <v>53</v>
      </c>
      <c r="F60" s="34" t="s">
        <v>54</v>
      </c>
      <c r="G60" s="33" t="s">
        <v>55</v>
      </c>
      <c r="H60" s="32" t="s">
        <v>56</v>
      </c>
      <c r="I60" s="32" t="s">
        <v>57</v>
      </c>
      <c r="J60" s="32" t="s">
        <v>58</v>
      </c>
    </row>
    <row r="61" spans="1:10" s="6" customFormat="1" ht="31.5" customHeight="1">
      <c r="A61" s="34"/>
      <c r="B61" s="34"/>
      <c r="C61" s="34"/>
      <c r="D61" s="7" t="s">
        <v>59</v>
      </c>
      <c r="E61" s="36"/>
      <c r="F61" s="34"/>
      <c r="G61" s="33"/>
      <c r="H61" s="32"/>
      <c r="I61" s="32"/>
      <c r="J61" s="32"/>
    </row>
    <row r="62" spans="1:10" s="8" customFormat="1" ht="24">
      <c r="A62" s="16" t="s">
        <v>1</v>
      </c>
      <c r="B62" s="16"/>
      <c r="C62" s="16"/>
      <c r="D62" s="16" t="s">
        <v>76</v>
      </c>
      <c r="E62" s="17"/>
      <c r="F62" s="16"/>
      <c r="G62" s="18"/>
      <c r="H62" s="17" t="s">
        <v>4</v>
      </c>
      <c r="I62" s="17" t="s">
        <v>4</v>
      </c>
      <c r="J62" s="17" t="s">
        <v>4</v>
      </c>
    </row>
    <row r="63" spans="1:10" s="8" customFormat="1" ht="36">
      <c r="A63" s="16" t="s">
        <v>14</v>
      </c>
      <c r="B63" s="16" t="str">
        <f>"9788842417675"</f>
        <v>9788842417675</v>
      </c>
      <c r="C63" s="16" t="s">
        <v>39</v>
      </c>
      <c r="D63" s="16" t="s">
        <v>40</v>
      </c>
      <c r="E63" s="17" t="s">
        <v>10</v>
      </c>
      <c r="F63" s="16" t="s">
        <v>41</v>
      </c>
      <c r="G63" s="18">
        <v>23.2</v>
      </c>
      <c r="H63" s="17" t="s">
        <v>4</v>
      </c>
      <c r="I63" s="17" t="s">
        <v>4</v>
      </c>
      <c r="J63" s="17" t="s">
        <v>4</v>
      </c>
    </row>
    <row r="64" spans="1:10" s="8" customFormat="1" ht="36">
      <c r="A64" s="16" t="s">
        <v>12</v>
      </c>
      <c r="B64" s="16" t="str">
        <f>"9788808901033"</f>
        <v>9788808901033</v>
      </c>
      <c r="C64" s="16" t="s">
        <v>94</v>
      </c>
      <c r="D64" s="16" t="s">
        <v>72</v>
      </c>
      <c r="E64" s="17">
        <v>3</v>
      </c>
      <c r="F64" s="16" t="s">
        <v>43</v>
      </c>
      <c r="G64" s="18">
        <v>24</v>
      </c>
      <c r="H64" s="17" t="s">
        <v>4</v>
      </c>
      <c r="I64" s="17" t="s">
        <v>5</v>
      </c>
      <c r="J64" s="17" t="s">
        <v>4</v>
      </c>
    </row>
    <row r="65" spans="1:10" s="8" customFormat="1" ht="24">
      <c r="A65" s="16" t="s">
        <v>15</v>
      </c>
      <c r="B65" s="16" t="str">
        <f>"9788883325069"</f>
        <v>9788883325069</v>
      </c>
      <c r="C65" s="16" t="s">
        <v>105</v>
      </c>
      <c r="D65" s="16" t="s">
        <v>70</v>
      </c>
      <c r="E65" s="17">
        <v>3</v>
      </c>
      <c r="F65" s="16" t="s">
        <v>7</v>
      </c>
      <c r="G65" s="18">
        <v>31.6</v>
      </c>
      <c r="H65" s="17" t="s">
        <v>4</v>
      </c>
      <c r="I65" s="17" t="s">
        <v>5</v>
      </c>
      <c r="J65" s="17" t="s">
        <v>4</v>
      </c>
    </row>
    <row r="66" spans="1:10" s="8" customFormat="1" ht="24">
      <c r="A66" s="16" t="s">
        <v>6</v>
      </c>
      <c r="B66" s="16" t="str">
        <f>"9788893240185"</f>
        <v>9788893240185</v>
      </c>
      <c r="C66" s="16" t="s">
        <v>99</v>
      </c>
      <c r="D66" s="16" t="s">
        <v>71</v>
      </c>
      <c r="E66" s="17">
        <v>3</v>
      </c>
      <c r="F66" s="16" t="s">
        <v>7</v>
      </c>
      <c r="G66" s="18">
        <v>23.9</v>
      </c>
      <c r="H66" s="17" t="s">
        <v>4</v>
      </c>
      <c r="I66" s="17" t="s">
        <v>5</v>
      </c>
      <c r="J66" s="17" t="s">
        <v>4</v>
      </c>
    </row>
    <row r="67" spans="1:10" s="8" customFormat="1" ht="24">
      <c r="A67" s="16" t="s">
        <v>20</v>
      </c>
      <c r="B67" s="16" t="str">
        <f>"9788883393334"</f>
        <v>9788883393334</v>
      </c>
      <c r="C67" s="16" t="s">
        <v>21</v>
      </c>
      <c r="D67" s="16" t="s">
        <v>42</v>
      </c>
      <c r="E67" s="17">
        <v>3</v>
      </c>
      <c r="F67" s="16" t="s">
        <v>23</v>
      </c>
      <c r="G67" s="18">
        <v>18.8</v>
      </c>
      <c r="H67" s="17" t="s">
        <v>4</v>
      </c>
      <c r="I67" s="17" t="s">
        <v>5</v>
      </c>
      <c r="J67" s="17" t="s">
        <v>4</v>
      </c>
    </row>
    <row r="68" spans="1:10" s="8" customFormat="1" ht="24">
      <c r="A68" s="16" t="s">
        <v>33</v>
      </c>
      <c r="B68" s="16" t="str">
        <f>"9788861615816"</f>
        <v>9788861615816</v>
      </c>
      <c r="C68" s="16" t="s">
        <v>34</v>
      </c>
      <c r="D68" s="16" t="s">
        <v>44</v>
      </c>
      <c r="E68" s="17">
        <v>2</v>
      </c>
      <c r="F68" s="16" t="s">
        <v>36</v>
      </c>
      <c r="G68" s="18">
        <v>17.2</v>
      </c>
      <c r="H68" s="17" t="s">
        <v>4</v>
      </c>
      <c r="I68" s="17" t="s">
        <v>5</v>
      </c>
      <c r="J68" s="17" t="s">
        <v>4</v>
      </c>
    </row>
    <row r="69" spans="1:10" s="8" customFormat="1" ht="36.75" customHeight="1">
      <c r="A69" s="16" t="s">
        <v>31</v>
      </c>
      <c r="B69" s="16" t="str">
        <f>"9788891519269"</f>
        <v>9788891519269</v>
      </c>
      <c r="C69" s="16" t="s">
        <v>92</v>
      </c>
      <c r="D69" s="16" t="s">
        <v>74</v>
      </c>
      <c r="E69" s="17">
        <v>3</v>
      </c>
      <c r="F69" s="16" t="s">
        <v>32</v>
      </c>
      <c r="G69" s="18">
        <v>23.8</v>
      </c>
      <c r="H69" s="17" t="s">
        <v>4</v>
      </c>
      <c r="I69" s="17" t="s">
        <v>5</v>
      </c>
      <c r="J69" s="17" t="s">
        <v>4</v>
      </c>
    </row>
    <row r="70" spans="1:10" s="8" customFormat="1" ht="24">
      <c r="A70" s="16" t="s">
        <v>28</v>
      </c>
      <c r="B70" s="16" t="str">
        <f>"9788805071500"</f>
        <v>9788805071500</v>
      </c>
      <c r="C70" s="16" t="s">
        <v>93</v>
      </c>
      <c r="D70" s="16" t="s">
        <v>67</v>
      </c>
      <c r="E70" s="17" t="s">
        <v>10</v>
      </c>
      <c r="F70" s="16" t="s">
        <v>13</v>
      </c>
      <c r="G70" s="18">
        <v>35.9</v>
      </c>
      <c r="H70" s="17" t="s">
        <v>4</v>
      </c>
      <c r="I70" s="17" t="s">
        <v>4</v>
      </c>
      <c r="J70" s="17" t="s">
        <v>4</v>
      </c>
    </row>
    <row r="71" spans="1:10" s="8" customFormat="1" ht="24">
      <c r="A71" s="16" t="s">
        <v>8</v>
      </c>
      <c r="B71" s="16" t="str">
        <f>"9788849418668"</f>
        <v>9788849418668</v>
      </c>
      <c r="C71" s="16" t="s">
        <v>104</v>
      </c>
      <c r="D71" s="16" t="s">
        <v>9</v>
      </c>
      <c r="E71" s="17" t="s">
        <v>10</v>
      </c>
      <c r="F71" s="16" t="s">
        <v>11</v>
      </c>
      <c r="G71" s="18">
        <v>26.45</v>
      </c>
      <c r="H71" s="17" t="s">
        <v>4</v>
      </c>
      <c r="I71" s="17" t="s">
        <v>4</v>
      </c>
      <c r="J71" s="17" t="s">
        <v>4</v>
      </c>
    </row>
    <row r="72" spans="1:10" s="8" customFormat="1" ht="36">
      <c r="A72" s="16" t="s">
        <v>24</v>
      </c>
      <c r="B72" s="16" t="str">
        <f>"9788829840458"</f>
        <v>9788829840458</v>
      </c>
      <c r="C72" s="16" t="s">
        <v>102</v>
      </c>
      <c r="D72" s="16" t="s">
        <v>73</v>
      </c>
      <c r="E72" s="17" t="s">
        <v>10</v>
      </c>
      <c r="F72" s="16" t="s">
        <v>45</v>
      </c>
      <c r="G72" s="18">
        <v>22.1</v>
      </c>
      <c r="H72" s="17" t="s">
        <v>4</v>
      </c>
      <c r="I72" s="17" t="s">
        <v>4</v>
      </c>
      <c r="J72" s="17" t="s">
        <v>4</v>
      </c>
    </row>
    <row r="73" spans="1:10" ht="24.75">
      <c r="A73" s="28" t="s">
        <v>83</v>
      </c>
      <c r="B73" s="28" t="s">
        <v>84</v>
      </c>
      <c r="C73" s="28" t="s">
        <v>106</v>
      </c>
      <c r="D73" s="27" t="s">
        <v>90</v>
      </c>
      <c r="E73" s="30" t="s">
        <v>85</v>
      </c>
      <c r="F73" s="28" t="s">
        <v>86</v>
      </c>
      <c r="G73" s="18">
        <v>20.85</v>
      </c>
      <c r="H73" s="29" t="s">
        <v>87</v>
      </c>
      <c r="I73" s="29" t="s">
        <v>87</v>
      </c>
      <c r="J73" s="29" t="s">
        <v>87</v>
      </c>
    </row>
    <row r="74" spans="1:10" ht="24.75">
      <c r="A74" s="28" t="s">
        <v>83</v>
      </c>
      <c r="B74" s="29" t="s">
        <v>88</v>
      </c>
      <c r="C74" s="28" t="s">
        <v>106</v>
      </c>
      <c r="D74" s="27" t="s">
        <v>91</v>
      </c>
      <c r="E74" s="30" t="s">
        <v>89</v>
      </c>
      <c r="F74" s="28" t="s">
        <v>86</v>
      </c>
      <c r="G74" s="18">
        <v>5.0999999999999996</v>
      </c>
      <c r="H74" s="29" t="s">
        <v>87</v>
      </c>
      <c r="I74" s="29" t="s">
        <v>87</v>
      </c>
      <c r="J74" s="29" t="s">
        <v>87</v>
      </c>
    </row>
    <row r="75" spans="1:10" ht="36.75">
      <c r="A75" s="16" t="s">
        <v>75</v>
      </c>
      <c r="B75" s="16"/>
      <c r="C75" s="16"/>
      <c r="D75" s="16" t="s">
        <v>76</v>
      </c>
      <c r="E75" s="17"/>
      <c r="F75" s="16"/>
      <c r="G75" s="18"/>
      <c r="H75" s="17"/>
      <c r="I75" s="17"/>
      <c r="J75" s="17"/>
    </row>
    <row r="78" spans="1:10">
      <c r="A78" s="31" t="s">
        <v>77</v>
      </c>
      <c r="B78" s="31"/>
      <c r="C78" s="31"/>
    </row>
    <row r="79" spans="1:10" ht="30">
      <c r="A79" s="22" t="s">
        <v>78</v>
      </c>
      <c r="B79" s="22" t="s">
        <v>79</v>
      </c>
      <c r="C79" s="22" t="s">
        <v>80</v>
      </c>
    </row>
    <row r="80" spans="1:10" ht="15.75">
      <c r="A80" s="24">
        <v>132</v>
      </c>
      <c r="B80" s="25">
        <v>139.30000000000001</v>
      </c>
      <c r="C80" s="26">
        <v>7.3000000000000114</v>
      </c>
    </row>
  </sheetData>
  <mergeCells count="30">
    <mergeCell ref="G4:G5"/>
    <mergeCell ref="I60:I61"/>
    <mergeCell ref="H4:H5"/>
    <mergeCell ref="I4:I5"/>
    <mergeCell ref="J4:J5"/>
    <mergeCell ref="G33:G34"/>
    <mergeCell ref="H33:H34"/>
    <mergeCell ref="A33:A34"/>
    <mergeCell ref="B33:B34"/>
    <mergeCell ref="C33:C34"/>
    <mergeCell ref="E33:E34"/>
    <mergeCell ref="F33:F34"/>
    <mergeCell ref="A4:A5"/>
    <mergeCell ref="B4:B5"/>
    <mergeCell ref="C4:C5"/>
    <mergeCell ref="E4:E5"/>
    <mergeCell ref="F4:F5"/>
    <mergeCell ref="A78:C78"/>
    <mergeCell ref="J60:J61"/>
    <mergeCell ref="A22:C22"/>
    <mergeCell ref="A50:C50"/>
    <mergeCell ref="I33:I34"/>
    <mergeCell ref="J33:J34"/>
    <mergeCell ref="A60:A61"/>
    <mergeCell ref="B60:B61"/>
    <mergeCell ref="C60:C61"/>
    <mergeCell ref="E60:E61"/>
    <mergeCell ref="F60:F61"/>
    <mergeCell ref="G60:G61"/>
    <mergeCell ref="H60:H61"/>
  </mergeCells>
  <pageMargins left="0.39370078740157483" right="0.39370078740157483" top="0.74803149606299213" bottom="0.39370078740157483" header="0.31496062992125984" footer="0.31496062992125984"/>
  <pageSetup paperSize="9" orientation="portrait" r:id="rId1"/>
  <rowBreaks count="2" manualBreakCount="2">
    <brk id="29" max="16383" man="1"/>
    <brk id="5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StampeEXCEL-6 (2)</vt:lpstr>
      <vt:lpstr>'StampeEXCEL-6 (2)'!Area_stampa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Anita Maccio</dc:creator>
  <cp:lastModifiedBy>maccioa</cp:lastModifiedBy>
  <cp:lastPrinted>2019-05-28T11:25:07Z</cp:lastPrinted>
  <dcterms:created xsi:type="dcterms:W3CDTF">2019-05-14T09:54:48Z</dcterms:created>
  <dcterms:modified xsi:type="dcterms:W3CDTF">2019-06-04T09:32:12Z</dcterms:modified>
</cp:coreProperties>
</file>